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Esempio" sheetId="1" r:id="rId1"/>
    <sheet name="Spiegazioni" sheetId="2" r:id="rId2"/>
    <sheet name="Foglio3" sheetId="3" r:id="rId3"/>
  </sheets>
  <definedNames>
    <definedName name="Costo_annuo_d_ordine">'Esempio'!$B$13</definedName>
    <definedName name="costo_denaro">'Esempio'!$C$19</definedName>
    <definedName name="Costo_di_aquisto_annuo">'Esempio'!$B$40</definedName>
    <definedName name="Costo_di_possesso_annuo">'Esempio'!$B$14</definedName>
    <definedName name="Costo_ordine_ottimale">'Esempio'!$B$8</definedName>
    <definedName name="costo_possesso">'Esempio'!$A$19</definedName>
    <definedName name="Fabbisogno_anno">'Esempio'!$B$3</definedName>
    <definedName name="gg_lav_anno">'Esempio'!$E$46</definedName>
    <definedName name="N_ordini_annuali">'Esempio'!$B$10</definedName>
    <definedName name="P_acq_Simulato">'Esempio'!$E$5</definedName>
    <definedName name="Prezzo_acquisto">'Esempio'!$B$5</definedName>
    <definedName name="Q_ordine_simulata">'Esempio'!$E$7</definedName>
    <definedName name="q_ottimale">'Esempio'!$B$7</definedName>
    <definedName name="spese_arrivo">'Esempio'!$G$21</definedName>
    <definedName name="spese_d_ordine">'Esempio'!$B$21</definedName>
    <definedName name="spese_emissione_ordine">'Esempio'!$E$21</definedName>
  </definedNames>
  <calcPr fullCalcOnLoad="1"/>
</workbook>
</file>

<file path=xl/sharedStrings.xml><?xml version="1.0" encoding="utf-8"?>
<sst xmlns="http://schemas.openxmlformats.org/spreadsheetml/2006/main" count="51" uniqueCount="50">
  <si>
    <t>costo possesso</t>
  </si>
  <si>
    <t>tasse e assicurazioni</t>
  </si>
  <si>
    <t>costo denaro</t>
  </si>
  <si>
    <t>mancato guadagno</t>
  </si>
  <si>
    <t>costo spazio</t>
  </si>
  <si>
    <t>trasporto e mov</t>
  </si>
  <si>
    <t>spese d'ordine</t>
  </si>
  <si>
    <t>spese emissione ordine</t>
  </si>
  <si>
    <t>spese arrivo</t>
  </si>
  <si>
    <t>Fabbisogno anno</t>
  </si>
  <si>
    <t>Prezzo acquisto</t>
  </si>
  <si>
    <t>q ottimale</t>
  </si>
  <si>
    <t>N ordini annuali</t>
  </si>
  <si>
    <t>Costo annuo d'ordine</t>
  </si>
  <si>
    <t>Costo di possesso annuo</t>
  </si>
  <si>
    <t>Costo ordine ottimale</t>
  </si>
  <si>
    <t>Costo ordine simulato</t>
  </si>
  <si>
    <t>Q ordine simulata</t>
  </si>
  <si>
    <t>N ordini annuali simulati</t>
  </si>
  <si>
    <t>Maggior costo</t>
  </si>
  <si>
    <t>P_acq_Simulato</t>
  </si>
  <si>
    <t>Costo totale Ottimale</t>
  </si>
  <si>
    <t>Costo Totale Simulato</t>
  </si>
  <si>
    <t>12 ordini annuali</t>
  </si>
  <si>
    <t>Prezzo</t>
  </si>
  <si>
    <t>Fabbisogno mensile</t>
  </si>
  <si>
    <t>OTTIMALE</t>
  </si>
  <si>
    <t>SIMULAZIONE</t>
  </si>
  <si>
    <t>ORDINE MENSILE</t>
  </si>
  <si>
    <t>I parametri presi in considerazione sono :</t>
  </si>
  <si>
    <t>Il programma  simuala 3 situazioni per permettere scelte comparate.</t>
  </si>
  <si>
    <t>1) ottimale: a parità delle variabili sopra indicate . la quantità Ottimale è un output (e di conseguenza il numero d'ordini)</t>
  </si>
  <si>
    <t xml:space="preserve">2) Simulazione: a parità delle variabili sopra indicate . Si impone la quantità d'ordine (simulata) questa situazione è tipica </t>
  </si>
  <si>
    <t xml:space="preserve">di ordini per quantità a multipli di una quantità minima di acquisto ( in alcuni casì potrebbe diminuire il prezzo a fronte di quantità </t>
  </si>
  <si>
    <t>maggiori</t>
  </si>
  <si>
    <t>3) Mensile : corrisponde alla tradizione ingenerata dal meccanismo fiscale della fatturazione mensile, che propone di</t>
  </si>
  <si>
    <t xml:space="preserve">effettuare ordini mensili </t>
  </si>
  <si>
    <t>Il programma permette di confrontare le varie situazioni è di valutare i possibili miglioramenti.</t>
  </si>
  <si>
    <t>La situazione di ordine mensile è la situazione di normale funzionamento di un azienda tradizionale,  che va confrontata  con la</t>
  </si>
  <si>
    <t>situazione di simulazione (che tiene conto soprattutto di eventuali sconti quantità per quantità fisse) e con la situazione ottimale</t>
  </si>
  <si>
    <t>che è solo "accademica" che permette di effettuare ordini in quantità ideali.</t>
  </si>
  <si>
    <t>I parametri fondamentali da non sottovalutare  e che spostano le situazioni sono il costo di possesso e il costo d'ordine.</t>
  </si>
  <si>
    <t>Sono parametri difficili da determinare con esattezza , ma possono essere stimati con ragionevolezza ( ad esempio:</t>
  </si>
  <si>
    <t>ol costo dello spazio può essere valutato come il costo di affitto dello spazio ;  il costo d'ordine può essere valutato comprendendo</t>
  </si>
  <si>
    <t xml:space="preserve">il personale amministrativo, i costi bancari, i costi di gestione fiscale ). </t>
  </si>
  <si>
    <t>Un consiglio non sottostimate questi costi.</t>
  </si>
  <si>
    <t>Fabbisogno annuo</t>
  </si>
  <si>
    <t>Prezzo di acquisto</t>
  </si>
  <si>
    <t>Costo di possesso ( con  varie sottocomponenti)</t>
  </si>
  <si>
    <t>costo di gestine ordine (con varie sottocomponenti)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</si>
</sst>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[$€-2]\ * #,##0.00_-;\-[$€-2]\ * #,##0.00_-;_-[$€-2]\ * &quot;-&quot;??_-"/>
    <numFmt numFmtId="180" formatCode="_-&quot;L.&quot;\ * #,##0.0_-;\-&quot;L.&quot;\ * #,##0.0_-;_-&quot;L.&quot;\ * &quot;-&quot;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0" fontId="0" fillId="0" borderId="0" xfId="19" applyNumberFormat="1" applyAlignment="1">
      <alignment/>
    </xf>
    <xf numFmtId="170" fontId="0" fillId="0" borderId="0" xfId="0" applyNumberFormat="1" applyAlignment="1">
      <alignment/>
    </xf>
    <xf numFmtId="168" fontId="0" fillId="0" borderId="0" xfId="21" applyAlignment="1">
      <alignment/>
    </xf>
    <xf numFmtId="41" fontId="0" fillId="0" borderId="0" xfId="18" applyAlignment="1">
      <alignment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173" fontId="0" fillId="2" borderId="0" xfId="18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 horizontal="center"/>
    </xf>
    <xf numFmtId="0" fontId="0" fillId="6" borderId="0" xfId="0" applyFill="1" applyAlignment="1">
      <alignment/>
    </xf>
    <xf numFmtId="179" fontId="0" fillId="0" borderId="1" xfId="21" applyNumberFormat="1" applyFill="1" applyBorder="1" applyAlignment="1">
      <alignment/>
    </xf>
    <xf numFmtId="179" fontId="0" fillId="0" borderId="1" xfId="21" applyNumberFormat="1" applyBorder="1" applyAlignment="1">
      <alignment/>
    </xf>
    <xf numFmtId="179" fontId="0" fillId="2" borderId="0" xfId="21" applyNumberFormat="1" applyFill="1" applyAlignment="1">
      <alignment/>
    </xf>
    <xf numFmtId="179" fontId="0" fillId="3" borderId="0" xfId="21" applyNumberFormat="1" applyFill="1" applyAlignment="1">
      <alignment/>
    </xf>
    <xf numFmtId="179" fontId="0" fillId="5" borderId="0" xfId="21" applyNumberFormat="1" applyFill="1" applyAlignment="1">
      <alignment/>
    </xf>
    <xf numFmtId="179" fontId="0" fillId="0" borderId="0" xfId="21" applyNumberFormat="1" applyAlignment="1">
      <alignment/>
    </xf>
    <xf numFmtId="179" fontId="0" fillId="0" borderId="0" xfId="0" applyNumberFormat="1" applyAlignment="1">
      <alignment/>
    </xf>
    <xf numFmtId="179" fontId="0" fillId="7" borderId="0" xfId="0" applyNumberFormat="1" applyFill="1" applyAlignment="1">
      <alignment/>
    </xf>
    <xf numFmtId="179" fontId="0" fillId="0" borderId="1" xfId="0" applyNumberFormat="1" applyBorder="1" applyAlignment="1">
      <alignment/>
    </xf>
    <xf numFmtId="179" fontId="1" fillId="4" borderId="3" xfId="21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2.00390625" style="0" bestFit="1" customWidth="1"/>
    <col min="2" max="2" width="18.57421875" style="0" bestFit="1" customWidth="1"/>
    <col min="3" max="3" width="12.00390625" style="0" bestFit="1" customWidth="1"/>
    <col min="4" max="4" width="20.57421875" style="0" bestFit="1" customWidth="1"/>
    <col min="5" max="5" width="15.57421875" style="0" bestFit="1" customWidth="1"/>
    <col min="6" max="6" width="13.7109375" style="0" bestFit="1" customWidth="1"/>
    <col min="7" max="7" width="22.7109375" style="0" customWidth="1"/>
    <col min="8" max="8" width="19.140625" style="0" customWidth="1"/>
    <col min="9" max="9" width="12.421875" style="0" bestFit="1" customWidth="1"/>
  </cols>
  <sheetData>
    <row r="1" spans="1:8" ht="12.75">
      <c r="A1" s="16" t="s">
        <v>26</v>
      </c>
      <c r="D1" s="15" t="s">
        <v>27</v>
      </c>
      <c r="E1" s="15"/>
      <c r="H1" s="14" t="s">
        <v>28</v>
      </c>
    </row>
    <row r="2" ht="13.5" thickBot="1"/>
    <row r="3" spans="1:8" ht="13.5" thickBot="1">
      <c r="A3" t="s">
        <v>9</v>
      </c>
      <c r="B3" s="11">
        <v>220000</v>
      </c>
      <c r="H3" t="s">
        <v>23</v>
      </c>
    </row>
    <row r="4" ht="13.5" thickBot="1"/>
    <row r="5" spans="1:8" ht="13.5" thickBot="1">
      <c r="A5" s="8" t="s">
        <v>10</v>
      </c>
      <c r="B5" s="17">
        <v>26</v>
      </c>
      <c r="D5" t="s">
        <v>20</v>
      </c>
      <c r="E5" s="18">
        <v>20</v>
      </c>
      <c r="G5" t="s">
        <v>24</v>
      </c>
      <c r="H5" s="25">
        <v>21</v>
      </c>
    </row>
    <row r="6" spans="1:2" ht="13.5" thickBot="1">
      <c r="A6" s="8"/>
      <c r="B6" s="8"/>
    </row>
    <row r="7" spans="1:8" ht="13.5" thickBot="1">
      <c r="A7" s="6" t="s">
        <v>11</v>
      </c>
      <c r="B7" s="7">
        <f>SQRT((2*spese_d_ordine*Fabbisogno_anno)/(Prezzo_acquisto*costo_possesso))</f>
        <v>2285.4259755762287</v>
      </c>
      <c r="D7" s="8" t="s">
        <v>17</v>
      </c>
      <c r="E7" s="12">
        <v>10000</v>
      </c>
      <c r="G7" t="s">
        <v>25</v>
      </c>
      <c r="H7" s="14">
        <f>Fabbisogno_anno/H10</f>
        <v>18333.333333333332</v>
      </c>
    </row>
    <row r="8" spans="1:8" ht="12.75">
      <c r="A8" s="6" t="s">
        <v>15</v>
      </c>
      <c r="B8" s="19">
        <f>q_ottimale*Prezzo_acquisto</f>
        <v>59421.075364981945</v>
      </c>
      <c r="D8" s="9" t="s">
        <v>16</v>
      </c>
      <c r="E8" s="20">
        <f>P_acq_Simulato*Q_ordine_simulata</f>
        <v>200000</v>
      </c>
      <c r="H8" s="21">
        <f>H5*H7</f>
        <v>385000</v>
      </c>
    </row>
    <row r="9" spans="1:8" ht="12.75">
      <c r="A9" s="6"/>
      <c r="B9" s="6"/>
      <c r="D9" s="9"/>
      <c r="E9" s="9"/>
      <c r="H9" s="14"/>
    </row>
    <row r="10" spans="1:8" ht="12.75">
      <c r="A10" s="6" t="s">
        <v>12</v>
      </c>
      <c r="B10" s="7">
        <f>Fabbisogno_anno/q_ottimale</f>
        <v>96.26214209127075</v>
      </c>
      <c r="D10" s="9" t="s">
        <v>18</v>
      </c>
      <c r="E10" s="10">
        <f>Fabbisogno_anno/E7</f>
        <v>22</v>
      </c>
      <c r="G10" s="9" t="s">
        <v>18</v>
      </c>
      <c r="H10" s="14">
        <v>12</v>
      </c>
    </row>
    <row r="11" spans="1:8" ht="12.75">
      <c r="A11" s="6"/>
      <c r="B11" s="6"/>
      <c r="D11" s="9"/>
      <c r="E11" s="9"/>
      <c r="H11" s="14"/>
    </row>
    <row r="12" spans="1:8" ht="12.75">
      <c r="A12" s="6"/>
      <c r="B12" s="6"/>
      <c r="D12" s="9"/>
      <c r="E12" s="9"/>
      <c r="H12" s="14"/>
    </row>
    <row r="13" spans="1:8" ht="12.75">
      <c r="A13" s="6" t="s">
        <v>13</v>
      </c>
      <c r="B13" s="19">
        <f>N_ordini_annuali*spese_d_ordine</f>
        <v>2406.5535522817686</v>
      </c>
      <c r="D13" s="9"/>
      <c r="E13" s="20">
        <f>spese_d_ordine*E10</f>
        <v>550</v>
      </c>
      <c r="H13" s="21">
        <f>spese_d_ordine*H10</f>
        <v>300</v>
      </c>
    </row>
    <row r="14" spans="1:8" ht="13.5" thickBot="1">
      <c r="A14" s="6" t="s">
        <v>14</v>
      </c>
      <c r="B14" s="19">
        <f>Costo_ordine_ottimale*costo_possesso*0.5</f>
        <v>2406.553552281769</v>
      </c>
      <c r="D14" s="9"/>
      <c r="E14" s="20">
        <f>E8*costo_possesso*0.5</f>
        <v>8100</v>
      </c>
      <c r="H14" s="21">
        <f>H8*costo_possesso*0.5</f>
        <v>15592.5</v>
      </c>
    </row>
    <row r="15" spans="1:9" ht="13.5" thickBot="1">
      <c r="A15" s="6" t="s">
        <v>21</v>
      </c>
      <c r="B15" s="19">
        <f>Costo_annuo_d_ordine+Costo_di_possesso_annuo</f>
        <v>4813.107104563538</v>
      </c>
      <c r="D15" s="9" t="s">
        <v>22</v>
      </c>
      <c r="E15" s="20">
        <f>E13+E14</f>
        <v>8650</v>
      </c>
      <c r="F15" s="13" t="s">
        <v>19</v>
      </c>
      <c r="G15" s="26">
        <f>E15-B15</f>
        <v>3836.892895436462</v>
      </c>
      <c r="H15" s="21">
        <f>H13+H14</f>
        <v>15892.5</v>
      </c>
      <c r="I15" s="24">
        <f>H15-B15</f>
        <v>11079.392895436462</v>
      </c>
    </row>
    <row r="18" spans="1:6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</row>
    <row r="19" spans="1:6" ht="12.75">
      <c r="A19" s="1">
        <v>0.081</v>
      </c>
      <c r="B19" s="2">
        <v>0.001</v>
      </c>
      <c r="C19" s="2">
        <v>0.06</v>
      </c>
      <c r="D19" s="2">
        <v>0.05</v>
      </c>
      <c r="E19" s="2">
        <v>0.02</v>
      </c>
      <c r="F19" s="2">
        <v>0.001</v>
      </c>
    </row>
    <row r="21" spans="1:7" ht="12.75">
      <c r="A21" t="s">
        <v>6</v>
      </c>
      <c r="B21" s="22">
        <v>25</v>
      </c>
      <c r="D21" t="s">
        <v>7</v>
      </c>
      <c r="E21" s="23">
        <v>15</v>
      </c>
      <c r="F21" t="s">
        <v>8</v>
      </c>
      <c r="G21" s="23">
        <v>22</v>
      </c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40" ht="12.75">
      <c r="B40" s="3"/>
    </row>
    <row r="43" ht="12.75">
      <c r="B43" s="3"/>
    </row>
    <row r="46" ht="12.75">
      <c r="B4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2" sqref="A2:A5"/>
    </sheetView>
  </sheetViews>
  <sheetFormatPr defaultColWidth="9.140625" defaultRowHeight="12.75"/>
  <cols>
    <col min="1" max="1" width="36.421875" style="0" customWidth="1"/>
  </cols>
  <sheetData>
    <row r="1" ht="12.75">
      <c r="A1" t="s">
        <v>29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/>
    <row r="7" ht="12.75"/>
    <row r="8" ht="12.75">
      <c r="A8" t="s">
        <v>30</v>
      </c>
    </row>
    <row r="9" ht="12.75"/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/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0" ht="12.75">
      <c r="A20" t="s">
        <v>40</v>
      </c>
    </row>
    <row r="21" ht="12.75"/>
    <row r="22" ht="12.75"/>
    <row r="23" ht="12.75">
      <c r="A23" t="s">
        <v>41</v>
      </c>
    </row>
    <row r="24" ht="12.75"/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Scaroni</dc:creator>
  <cp:keywords/>
  <dc:description/>
  <cp:lastModifiedBy>Carlo Scaroni</cp:lastModifiedBy>
  <dcterms:created xsi:type="dcterms:W3CDTF">1997-07-11T08:50:43Z</dcterms:created>
  <dcterms:modified xsi:type="dcterms:W3CDTF">2006-05-27T20:40:10Z</dcterms:modified>
  <cp:category/>
  <cp:version/>
  <cp:contentType/>
  <cp:contentStatus/>
</cp:coreProperties>
</file>